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4" i="1" l="1"/>
  <c r="H48" i="1"/>
  <c r="H24" i="1"/>
  <c r="H21" i="1"/>
  <c r="H19" i="1"/>
  <c r="H16" i="1" l="1"/>
  <c r="H27" i="1" l="1"/>
  <c r="H28" i="1" l="1"/>
  <c r="H20" i="1" l="1"/>
  <c r="H41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<sst xmlns="http://schemas.openxmlformats.org/spreadsheetml/2006/main" count="48" uniqueCount="28">
  <si>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</si>
  <si>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</si>
  <si>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</si>
  <si>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</si>
  <si>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</si>
  <si>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</si>
  <si>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</si>
  <si>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</si>
  <si>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</si>
  <si>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</si>
  <si>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</si>
  <si>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</si>
  <si>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</si>
  <si>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</si>
  <si>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</si>
  <si>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</si>
  <si>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</si>
  <si>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</si>
  <si>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</si>
  <si>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</si>
  <si>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</si>
  <si>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</si>
  <si>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</si>
  <si>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</si>
  <si>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</si>
  <si>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15.11.2019.godine Dom zdravlja Požarevac nije izvršio plaćanje prema dobavljačima:</t>
  </si>
  <si>
    <t>Dana:15.11.2019.</t>
  </si>
  <si>
    <t>Primljena i neutrošena participacija od 15.11.2019.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</si>
</sst>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8" zoomScaleNormal="100" workbookViewId="0">
      <selection activeCell="H12" sqref="H12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26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26" t="s">
        <v>20</v>
      </c>
      <c r="C12" s="26"/>
      <c r="D12" s="26"/>
      <c r="E12" s="26"/>
      <c r="F12" s="26"/>
      <c r="G12" s="14">
        <v>43784</v>
      </c>
      <c r="H12" s="23">
        <v>3329893.27</v>
      </c>
      <c r="I12" s="11"/>
      <c r="J12" s="11"/>
      <c r="K12" s="9"/>
      <c r="L12" s="9"/>
      <c r="M12" s="9"/>
      <c r="N12" s="9"/>
      <c r="O12" s="9"/>
    </row>
    <row r="13" spans="2:15" x14ac:dyDescent="0.25">
      <c r="B13" s="27" t="s">
        <v>9</v>
      </c>
      <c r="C13" s="27"/>
      <c r="D13" s="27"/>
      <c r="E13" s="27"/>
      <c r="F13" s="27"/>
      <c r="G13" s="24">
        <v>43784</v>
      </c>
      <c r="H13" s="3">
        <f>H14+H25-H32-H42</f>
        <v>5701337.3600000003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6">
        <v>43784</v>
      </c>
      <c r="H14" s="4">
        <f>H15+H16+H17+H18+H19+H20+H21+H22+H23+H24</f>
        <v>4887935.1300000008</v>
      </c>
      <c r="I14" s="11"/>
      <c r="J14" s="11"/>
      <c r="K14" s="9"/>
      <c r="L14" s="9"/>
      <c r="M14" s="9"/>
      <c r="N14" s="9"/>
      <c r="O14" s="9"/>
    </row>
    <row r="15" spans="2:15" x14ac:dyDescent="0.25">
      <c r="B15" s="32" t="s">
        <v>10</v>
      </c>
      <c r="C15" s="33"/>
      <c r="D15" s="33"/>
      <c r="E15" s="33"/>
      <c r="F15" s="34"/>
      <c r="G15" s="12"/>
      <c r="H15" s="15">
        <v>0</v>
      </c>
      <c r="I15" s="11"/>
      <c r="J15" s="11"/>
      <c r="K15" s="8"/>
    </row>
    <row r="16" spans="2:15" x14ac:dyDescent="0.25">
      <c r="B16" s="32" t="s">
        <v>11</v>
      </c>
      <c r="C16" s="33"/>
      <c r="D16" s="33"/>
      <c r="E16" s="33"/>
      <c r="F16" s="34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</f>
        <v>2674724.02</v>
      </c>
      <c r="I16" s="11"/>
      <c r="J16" s="11"/>
      <c r="K16" s="8"/>
      <c r="L16" s="8"/>
    </row>
    <row r="17" spans="2:13" x14ac:dyDescent="0.25">
      <c r="B17" s="32" t="s">
        <v>12</v>
      </c>
      <c r="C17" s="33"/>
      <c r="D17" s="33"/>
      <c r="E17" s="33"/>
      <c r="F17" s="34"/>
      <c r="G17" s="12"/>
      <c r="H17" s="10">
        <v>0</v>
      </c>
      <c r="I17" s="11"/>
      <c r="J17" s="11"/>
    </row>
    <row r="18" spans="2:13" x14ac:dyDescent="0.25">
      <c r="B18" s="32" t="s">
        <v>19</v>
      </c>
      <c r="C18" s="33"/>
      <c r="D18" s="33"/>
      <c r="E18" s="33"/>
      <c r="F18" s="34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480802.02+1186875+1186875-1014200.1-1280397.15+1186875-44609.88-223130.9-471162.62+1186875+1559.88-300499.2-213136.6+2373750-128640-297341.92-390480.6-357319.8-782466.95+2373750-963742.4+2373750-1525463.63-324525.5-3816009.28-49572+1186875-60276+1186875-2396930.7</f>
        <v>84956.670000001322</v>
      </c>
      <c r="I19" s="11"/>
      <c r="J19" s="11"/>
    </row>
    <row r="20" spans="2:13" x14ac:dyDescent="0.25">
      <c r="B20" s="32" t="s">
        <v>3</v>
      </c>
      <c r="C20" s="33"/>
      <c r="D20" s="33"/>
      <c r="E20" s="33"/>
      <c r="F20" s="34"/>
      <c r="G20" s="12"/>
      <c r="H20" s="10">
        <f>484175.45-346688.6+955500-401234.26+466515.57+362768.64-858079.38+471174.85-471174.85+17809.58</f>
        <v>680767.00000000023</v>
      </c>
      <c r="I20" s="11"/>
      <c r="J20" s="11"/>
    </row>
    <row r="21" spans="2:13" x14ac:dyDescent="0.25">
      <c r="B21" s="32" t="s">
        <v>13</v>
      </c>
      <c r="C21" s="33"/>
      <c r="D21" s="33"/>
      <c r="E21" s="33"/>
      <c r="F21" s="34"/>
      <c r="G21" s="12"/>
      <c r="H21" s="10">
        <f>4137567.96-1174-1699958.82-1200-4696-31022.11+17762.15-7045-491981-23621.44-1174-1174+1063250-303898.44-130000-1174-766476.52-3522-16077.1-2348-790486.93-34733.31</f>
        <v>906817.43999999971</v>
      </c>
      <c r="I21" s="11"/>
      <c r="J21" s="11"/>
      <c r="K21" s="11"/>
      <c r="L21" s="8"/>
    </row>
    <row r="22" spans="2:13" x14ac:dyDescent="0.25">
      <c r="B22" s="32" t="s">
        <v>14</v>
      </c>
      <c r="C22" s="33"/>
      <c r="D22" s="33"/>
      <c r="E22" s="33"/>
      <c r="F22" s="34"/>
      <c r="G22" s="12"/>
      <c r="H22" s="10">
        <v>0</v>
      </c>
      <c r="I22" s="11"/>
      <c r="J22" s="11"/>
      <c r="K22" s="8"/>
    </row>
    <row r="23" spans="2:13" x14ac:dyDescent="0.25">
      <c r="B23" s="32" t="s">
        <v>15</v>
      </c>
      <c r="C23" s="33"/>
      <c r="D23" s="33"/>
      <c r="E23" s="33"/>
      <c r="F23" s="34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27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</f>
        <v>540670</v>
      </c>
      <c r="I24" s="11"/>
      <c r="J24" s="11"/>
      <c r="K24" s="8"/>
      <c r="L24" s="8"/>
    </row>
    <row r="25" spans="2:13" x14ac:dyDescent="0.25">
      <c r="B25" s="35" t="s">
        <v>24</v>
      </c>
      <c r="C25" s="35"/>
      <c r="D25" s="35"/>
      <c r="E25" s="35"/>
      <c r="F25" s="35"/>
      <c r="G25" s="16">
        <v>43784</v>
      </c>
      <c r="H25" s="4">
        <f>H26+H27+H28+H29+H30+H31</f>
        <v>821624.58999999985</v>
      </c>
      <c r="I25" s="11"/>
      <c r="J25" s="11"/>
      <c r="K25" s="8"/>
    </row>
    <row r="26" spans="2:13" x14ac:dyDescent="0.25">
      <c r="B26" s="32" t="s">
        <v>10</v>
      </c>
      <c r="C26" s="33"/>
      <c r="D26" s="33"/>
      <c r="E26" s="33"/>
      <c r="F26" s="34"/>
      <c r="G26" s="2"/>
      <c r="H26" s="15">
        <v>0</v>
      </c>
      <c r="I26" s="11"/>
      <c r="J26" s="11"/>
    </row>
    <row r="27" spans="2:13" x14ac:dyDescent="0.25">
      <c r="B27" s="32" t="s">
        <v>11</v>
      </c>
      <c r="C27" s="33"/>
      <c r="D27" s="33"/>
      <c r="E27" s="33"/>
      <c r="F27" s="34"/>
      <c r="G27" s="2"/>
      <c r="H27" s="10">
        <f>113000+113000-113349.78+113000-117830.83+113000-124074.89+113000-117341.72+113000-96653.49+0.5+113000-76088.11+113000-99241.44+113000-70377.56+223250-0.02-75420.83-90956.97+115750-132414.92</f>
        <v>242249.93999999997</v>
      </c>
      <c r="I27" s="11"/>
      <c r="J27" s="11"/>
      <c r="K27" s="8"/>
    </row>
    <row r="28" spans="2:13" x14ac:dyDescent="0.25">
      <c r="B28" s="32" t="s">
        <v>13</v>
      </c>
      <c r="C28" s="33"/>
      <c r="D28" s="33"/>
      <c r="E28" s="33"/>
      <c r="F28" s="34"/>
      <c r="G28" s="2"/>
      <c r="H28" s="10">
        <f>1758775.38-1036974.4+179666.67-200000-157432</f>
        <v>544035.64999999991</v>
      </c>
      <c r="I28" s="11"/>
      <c r="J28" s="11"/>
      <c r="K28" s="8"/>
      <c r="L28" s="8"/>
      <c r="M28" s="8"/>
    </row>
    <row r="29" spans="2:13" x14ac:dyDescent="0.25">
      <c r="B29" s="32" t="s">
        <v>14</v>
      </c>
      <c r="C29" s="33"/>
      <c r="D29" s="33"/>
      <c r="E29" s="33"/>
      <c r="F29" s="34"/>
      <c r="G29" s="2"/>
      <c r="H29" s="10">
        <v>0</v>
      </c>
      <c r="I29" s="11"/>
      <c r="J29" s="11"/>
    </row>
    <row r="30" spans="2:13" x14ac:dyDescent="0.25">
      <c r="B30" s="32" t="s">
        <v>15</v>
      </c>
      <c r="C30" s="33"/>
      <c r="D30" s="33"/>
      <c r="E30" s="33"/>
      <c r="F30" s="34"/>
      <c r="G30" s="2"/>
      <c r="H30" s="10">
        <v>0</v>
      </c>
      <c r="I30" s="11"/>
      <c r="J30" s="11"/>
    </row>
    <row r="31" spans="2:13" x14ac:dyDescent="0.25">
      <c r="B31" s="32" t="s">
        <v>27</v>
      </c>
      <c r="C31" s="33"/>
      <c r="D31" s="33"/>
      <c r="E31" s="33"/>
      <c r="F31" s="34"/>
      <c r="G31" s="2"/>
      <c r="H31" s="10">
        <v>35339</v>
      </c>
      <c r="I31" s="11"/>
      <c r="J31" s="11"/>
    </row>
    <row r="32" spans="2:13" x14ac:dyDescent="0.25">
      <c r="B32" s="28" t="s">
        <v>16</v>
      </c>
      <c r="C32" s="28"/>
      <c r="D32" s="28"/>
      <c r="E32" s="28"/>
      <c r="F32" s="28"/>
      <c r="G32" s="17">
        <v>43784</v>
      </c>
      <c r="H32" s="5">
        <f>SUM(H33:H41)</f>
        <v>8222.36</v>
      </c>
      <c r="I32" s="11"/>
      <c r="J32" s="11"/>
    </row>
    <row r="33" spans="2:12" x14ac:dyDescent="0.25">
      <c r="B33" s="32" t="s">
        <v>10</v>
      </c>
      <c r="C33" s="33"/>
      <c r="D33" s="33"/>
      <c r="E33" s="33"/>
      <c r="F33" s="34"/>
      <c r="G33" s="13"/>
      <c r="H33" s="15">
        <v>0</v>
      </c>
      <c r="I33" s="11"/>
      <c r="J33" s="11"/>
    </row>
    <row r="34" spans="2:12" x14ac:dyDescent="0.25">
      <c r="B34" s="32" t="s">
        <v>11</v>
      </c>
      <c r="C34" s="33"/>
      <c r="D34" s="33"/>
      <c r="E34" s="33"/>
      <c r="F34" s="34"/>
      <c r="G34" s="13"/>
      <c r="H34" s="3">
        <f>8222.36</f>
        <v>8222.36</v>
      </c>
      <c r="I34" s="11"/>
      <c r="J34" s="11"/>
    </row>
    <row r="35" spans="2:12" x14ac:dyDescent="0.25">
      <c r="B35" s="32" t="s">
        <v>12</v>
      </c>
      <c r="C35" s="33"/>
      <c r="D35" s="33"/>
      <c r="E35" s="33"/>
      <c r="F35" s="34"/>
      <c r="G35" s="13"/>
      <c r="H35" s="10">
        <v>0</v>
      </c>
      <c r="I35" s="11"/>
      <c r="J35" s="11"/>
    </row>
    <row r="36" spans="2:12" x14ac:dyDescent="0.25">
      <c r="B36" s="32" t="s">
        <v>19</v>
      </c>
      <c r="C36" s="33"/>
      <c r="D36" s="33"/>
      <c r="E36" s="33"/>
      <c r="F36" s="34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32" t="s">
        <v>3</v>
      </c>
      <c r="C38" s="33"/>
      <c r="D38" s="33"/>
      <c r="E38" s="33"/>
      <c r="F38" s="34"/>
      <c r="G38" s="13"/>
      <c r="H38" s="10">
        <v>0</v>
      </c>
      <c r="I38" s="11"/>
      <c r="J38" s="11"/>
    </row>
    <row r="39" spans="2:12" x14ac:dyDescent="0.25">
      <c r="B39" s="32" t="s">
        <v>13</v>
      </c>
      <c r="C39" s="33"/>
      <c r="D39" s="33"/>
      <c r="E39" s="33"/>
      <c r="F39" s="34"/>
      <c r="G39" s="13"/>
      <c r="H39" s="10">
        <v>0</v>
      </c>
      <c r="I39" s="11"/>
      <c r="J39" s="11"/>
    </row>
    <row r="40" spans="2:12" x14ac:dyDescent="0.25">
      <c r="B40" s="32" t="s">
        <v>14</v>
      </c>
      <c r="C40" s="33"/>
      <c r="D40" s="33"/>
      <c r="E40" s="33"/>
      <c r="F40" s="34"/>
      <c r="G40" s="13"/>
      <c r="H40" s="10">
        <v>0</v>
      </c>
      <c r="I40" s="11"/>
      <c r="J40" s="11"/>
    </row>
    <row r="41" spans="2:12" x14ac:dyDescent="0.25">
      <c r="B41" s="32" t="s">
        <v>15</v>
      </c>
      <c r="C41" s="33"/>
      <c r="D41" s="33"/>
      <c r="E41" s="33"/>
      <c r="F41" s="34"/>
      <c r="G41" s="13"/>
      <c r="H41" s="10">
        <f>273494.73-273494.73</f>
        <v>0</v>
      </c>
      <c r="I41" s="11"/>
      <c r="J41" s="11"/>
    </row>
    <row r="42" spans="2:12" x14ac:dyDescent="0.25">
      <c r="B42" s="28" t="s">
        <v>21</v>
      </c>
      <c r="C42" s="28"/>
      <c r="D42" s="28"/>
      <c r="E42" s="28"/>
      <c r="F42" s="28"/>
      <c r="G42" s="17">
        <v>43784</v>
      </c>
      <c r="H42" s="5">
        <f>SUM(H43:H47)</f>
        <v>0</v>
      </c>
      <c r="I42" s="11"/>
      <c r="J42" s="11"/>
    </row>
    <row r="43" spans="2:12" x14ac:dyDescent="0.25">
      <c r="B43" s="32" t="s">
        <v>10</v>
      </c>
      <c r="C43" s="33"/>
      <c r="D43" s="33"/>
      <c r="E43" s="33"/>
      <c r="F43" s="34"/>
      <c r="G43" s="2"/>
      <c r="H43" s="15">
        <v>0</v>
      </c>
      <c r="I43" s="11"/>
      <c r="J43" s="11"/>
    </row>
    <row r="44" spans="2:12" x14ac:dyDescent="0.25">
      <c r="B44" s="32" t="s">
        <v>11</v>
      </c>
      <c r="C44" s="33"/>
      <c r="D44" s="33"/>
      <c r="E44" s="33"/>
      <c r="F44" s="34"/>
      <c r="G44" s="2"/>
      <c r="H44" s="3">
        <v>0</v>
      </c>
      <c r="I44" s="11"/>
      <c r="J44" s="11"/>
    </row>
    <row r="45" spans="2:12" x14ac:dyDescent="0.25">
      <c r="B45" s="32" t="s">
        <v>13</v>
      </c>
      <c r="C45" s="33"/>
      <c r="D45" s="33"/>
      <c r="E45" s="33"/>
      <c r="F45" s="34"/>
      <c r="G45" s="2"/>
      <c r="H45" s="3">
        <v>0</v>
      </c>
      <c r="I45" s="11"/>
      <c r="J45" s="11"/>
    </row>
    <row r="46" spans="2:12" x14ac:dyDescent="0.25">
      <c r="B46" s="32" t="s">
        <v>14</v>
      </c>
      <c r="C46" s="33"/>
      <c r="D46" s="33"/>
      <c r="E46" s="33"/>
      <c r="F46" s="34"/>
      <c r="G46" s="2"/>
      <c r="H46" s="3">
        <v>0</v>
      </c>
      <c r="I46" s="11"/>
      <c r="J46" s="11"/>
    </row>
    <row r="47" spans="2:12" x14ac:dyDescent="0.25">
      <c r="B47" s="32" t="s">
        <v>15</v>
      </c>
      <c r="C47" s="33"/>
      <c r="D47" s="33"/>
      <c r="E47" s="33"/>
      <c r="F47" s="34"/>
      <c r="G47" s="2"/>
      <c r="H47" s="3">
        <v>0</v>
      </c>
      <c r="I47" s="11"/>
      <c r="J47" s="11"/>
    </row>
    <row r="48" spans="2:12" x14ac:dyDescent="0.25">
      <c r="B48" s="40" t="s">
        <v>18</v>
      </c>
      <c r="C48" s="40"/>
      <c r="D48" s="40"/>
      <c r="E48" s="40"/>
      <c r="F48" s="40"/>
      <c r="G48" s="18">
        <v>43784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+407142.36+285705.51+167.52+39.96+16367.27+238.07-716877.12+1043850+299294.4+7216.96-0.19-1343144.4+315600-315600+1065600</f>
        <v>1130072.0099999998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1065600</v>
      </c>
      <c r="I49" s="11"/>
      <c r="J49" s="11"/>
    </row>
    <row r="50" spans="2:11" x14ac:dyDescent="0.25">
      <c r="B50" s="27" t="s">
        <v>4</v>
      </c>
      <c r="C50" s="27"/>
      <c r="D50" s="27"/>
      <c r="E50" s="27"/>
      <c r="F50" s="27"/>
      <c r="G50" s="2"/>
      <c r="H50" s="7">
        <f>H14+H25-H32-H42+H48-H49</f>
        <v>5765809.3700000001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2019-11-18T06:35:57Z</dcterms:modified>
</cp:coreProperties>
</file>